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 Tesoreria\Escritorio 2019\TESORERIA\TESORERIA 2021\CONTRALORIA 2020\2. BANCOS Y TESORERIA\2.5 ESTADO DE TESORERIA\"/>
    </mc:Choice>
  </mc:AlternateContent>
  <bookViews>
    <workbookView xWindow="0" yWindow="0" windowWidth="2304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K18" i="1"/>
  <c r="E18" i="1" l="1"/>
  <c r="I16" i="1"/>
  <c r="J16" i="1" s="1"/>
  <c r="J15" i="1"/>
  <c r="J14" i="1"/>
  <c r="J18" i="1" s="1"/>
  <c r="J13" i="1"/>
  <c r="I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<sst xmlns="http://schemas.openxmlformats.org/spreadsheetml/2006/main" count="50" uniqueCount="33">
  <si>
    <t>caja general</t>
  </si>
  <si>
    <t xml:space="preserve">banco popular </t>
  </si>
  <si>
    <t xml:space="preserve">fondos comunes </t>
  </si>
  <si>
    <t>recursos propios</t>
  </si>
  <si>
    <t>davivienda</t>
  </si>
  <si>
    <t xml:space="preserve">banco agrario </t>
  </si>
  <si>
    <t xml:space="preserve">Davivienda </t>
  </si>
  <si>
    <t xml:space="preserve">destinacion especifica </t>
  </si>
  <si>
    <t xml:space="preserve">conciliacion fondos </t>
  </si>
  <si>
    <t>Bbva</t>
  </si>
  <si>
    <t>av villas</t>
  </si>
  <si>
    <t>BBVA</t>
  </si>
  <si>
    <t xml:space="preserve">aportes ministerio </t>
  </si>
  <si>
    <t>gobernacion de boyaca</t>
  </si>
  <si>
    <t>banco de bogota</t>
  </si>
  <si>
    <t xml:space="preserve">DAVIVIENDA </t>
  </si>
  <si>
    <t>FONDO DE INVERSIÓN COLECTIVA ABIERTO FIDUGOB</t>
  </si>
  <si>
    <t xml:space="preserve">EMPRESA SOCIAL DEL ESTADO CENTRO DE REHABILITACION INTEGRAL DE BOYACA </t>
  </si>
  <si>
    <t>NIT: 891800982</t>
  </si>
  <si>
    <t xml:space="preserve">ESTADO DE TESORERIA </t>
  </si>
  <si>
    <t>31 DE DICIEMBRE DE 2020</t>
  </si>
  <si>
    <t>Banco</t>
  </si>
  <si>
    <t>No. De Cuenta</t>
  </si>
  <si>
    <t>Denominación</t>
  </si>
  <si>
    <t>Fuente De Financiación</t>
  </si>
  <si>
    <t>Ingresos</t>
  </si>
  <si>
    <t>Egresos</t>
  </si>
  <si>
    <t>Saldo Inicial A 1 De Enero 2020</t>
  </si>
  <si>
    <t>Notas Debito</t>
  </si>
  <si>
    <t xml:space="preserve"> Notas Credito</t>
  </si>
  <si>
    <t>Saldo A 31 De Diciembre Según Libros</t>
  </si>
  <si>
    <t>Saldo A 31 De Diciembre Ségun Extractos Bancarios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</si>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</sst>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/>
    <xf numFmtId="1" fontId="0" fillId="0" borderId="1" xfId="0" applyNumberFormat="1" applyFont="1" applyBorder="1" applyAlignment="1">
      <alignment horizontal="right"/>
    </xf>
    <xf numFmtId="44" fontId="0" fillId="0" borderId="1" xfId="1" applyFont="1" applyBorder="1"/>
    <xf numFmtId="0" fontId="0" fillId="2" borderId="1" xfId="0" applyFont="1" applyFill="1" applyBorder="1"/>
    <xf numFmtId="1" fontId="0" fillId="2" borderId="1" xfId="0" applyNumberFormat="1" applyFont="1" applyFill="1" applyBorder="1" applyAlignment="1">
      <alignment horizontal="right"/>
    </xf>
    <xf numFmtId="44" fontId="0" fillId="2" borderId="1" xfId="1" applyFont="1" applyFill="1" applyBorder="1"/>
    <xf numFmtId="0" fontId="0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 applyProtection="1">
      <alignment horizontal="right"/>
    </xf>
    <xf numFmtId="0" fontId="0" fillId="2" borderId="1" xfId="0" applyNumberFormat="1" applyFont="1" applyFill="1" applyBorder="1" applyAlignment="1" applyProtection="1"/>
    <xf numFmtId="44" fontId="0" fillId="2" borderId="1" xfId="1" applyFont="1" applyFill="1" applyBorder="1" applyAlignment="1">
      <alignment horizontal="right" vertical="center"/>
    </xf>
    <xf numFmtId="44" fontId="0" fillId="2" borderId="1" xfId="1" applyFont="1" applyFill="1" applyBorder="1" applyAlignment="1" applyProtection="1"/>
    <xf numFmtId="0" fontId="0" fillId="0" borderId="1" xfId="0" applyBorder="1"/>
    <xf numFmtId="44" fontId="2" fillId="0" borderId="1" xfId="0" applyNumberFormat="1" applyFont="1" applyBorder="1"/>
    <xf numFmtId="0" fontId="2" fillId="0" borderId="0" xfId="0" applyFont="1"/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1082040</xdr:colOff>
      <xdr:row>22</xdr:row>
      <xdr:rowOff>44661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1082040" cy="59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25" sqref="C25"/>
    </sheetView>
  </sheetViews>
  <sheetFormatPr baseColWidth="10" defaultRowHeight="14.4" x14ac:dyDescent="0.3"/>
  <cols>
    <col min="1" max="1" width="20.21875" customWidth="1"/>
    <col min="2" max="2" width="20.109375" customWidth="1"/>
    <col min="3" max="3" width="19" customWidth="1"/>
    <col min="4" max="4" width="15" customWidth="1"/>
    <col min="5" max="5" width="20.88671875" customWidth="1"/>
    <col min="6" max="6" width="18.109375" customWidth="1"/>
    <col min="7" max="7" width="18.33203125" customWidth="1"/>
    <col min="8" max="8" width="18.77734375" customWidth="1"/>
    <col min="9" max="9" width="20.33203125" customWidth="1"/>
    <col min="10" max="10" width="18.77734375" customWidth="1"/>
    <col min="11" max="11" width="20.21875" customWidth="1"/>
    <col min="12" max="12" width="22.44140625" customWidth="1"/>
  </cols>
  <sheetData>
    <row r="1" spans="1:12" ht="15.6" x14ac:dyDescent="0.3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.6" x14ac:dyDescent="0.3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5.6" x14ac:dyDescent="0.3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5.6" x14ac:dyDescent="0.3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1" customFormat="1" ht="45" customHeight="1" x14ac:dyDescent="0.3">
      <c r="A5" s="2" t="s">
        <v>21</v>
      </c>
      <c r="B5" s="2" t="s">
        <v>22</v>
      </c>
      <c r="C5" s="2" t="s">
        <v>23</v>
      </c>
      <c r="D5" s="2" t="s">
        <v>24</v>
      </c>
      <c r="E5" s="3" t="s">
        <v>27</v>
      </c>
      <c r="F5" s="3" t="s">
        <v>25</v>
      </c>
      <c r="G5" s="3" t="s">
        <v>26</v>
      </c>
      <c r="H5" s="3" t="s">
        <v>28</v>
      </c>
      <c r="I5" s="3" t="s">
        <v>29</v>
      </c>
      <c r="J5" s="3" t="s">
        <v>30</v>
      </c>
      <c r="K5" s="3" t="s">
        <v>31</v>
      </c>
    </row>
    <row r="6" spans="1:12" x14ac:dyDescent="0.3">
      <c r="A6" s="4" t="s">
        <v>1</v>
      </c>
      <c r="B6" s="5">
        <v>110250010428</v>
      </c>
      <c r="C6" s="4" t="s">
        <v>2</v>
      </c>
      <c r="D6" s="4" t="s">
        <v>3</v>
      </c>
      <c r="E6" s="6">
        <v>39204056.840000004</v>
      </c>
      <c r="F6" s="6">
        <v>30972796</v>
      </c>
      <c r="G6" s="6">
        <v>0</v>
      </c>
      <c r="H6" s="6">
        <v>0</v>
      </c>
      <c r="I6" s="6">
        <v>0</v>
      </c>
      <c r="J6" s="6">
        <f>(E6+F6+H6)-(G6+I6)</f>
        <v>70176852.840000004</v>
      </c>
      <c r="K6" s="6">
        <v>70176852.840000004</v>
      </c>
    </row>
    <row r="7" spans="1:12" x14ac:dyDescent="0.3">
      <c r="A7" s="7" t="s">
        <v>4</v>
      </c>
      <c r="B7" s="8">
        <v>176369999394</v>
      </c>
      <c r="C7" s="7" t="s">
        <v>2</v>
      </c>
      <c r="D7" s="7" t="s">
        <v>3</v>
      </c>
      <c r="E7" s="9">
        <v>1011514008.1799999</v>
      </c>
      <c r="F7" s="9">
        <v>2112887640.54</v>
      </c>
      <c r="G7" s="9">
        <v>7756030837.1199999</v>
      </c>
      <c r="H7" s="9">
        <v>5508232867.8600006</v>
      </c>
      <c r="I7" s="6">
        <v>0</v>
      </c>
      <c r="J7" s="6">
        <f t="shared" ref="J7:J16" si="0">(E7+F7+H7)-(G7+I7)</f>
        <v>876603679.46000004</v>
      </c>
      <c r="K7" s="9">
        <v>2100279252.6099999</v>
      </c>
      <c r="L7" s="18"/>
    </row>
    <row r="8" spans="1:12" x14ac:dyDescent="0.3">
      <c r="A8" s="7" t="s">
        <v>5</v>
      </c>
      <c r="B8" s="8">
        <v>15030125067</v>
      </c>
      <c r="C8" s="7" t="s">
        <v>2</v>
      </c>
      <c r="D8" s="7" t="s">
        <v>3</v>
      </c>
      <c r="E8" s="9">
        <v>1</v>
      </c>
      <c r="F8" s="9">
        <v>0</v>
      </c>
      <c r="G8" s="9">
        <v>0</v>
      </c>
      <c r="H8" s="9">
        <v>0</v>
      </c>
      <c r="I8" s="6">
        <v>0</v>
      </c>
      <c r="J8" s="6">
        <f t="shared" si="0"/>
        <v>1</v>
      </c>
      <c r="K8" s="9">
        <v>1</v>
      </c>
    </row>
    <row r="9" spans="1:12" x14ac:dyDescent="0.3">
      <c r="A9" s="7" t="s">
        <v>6</v>
      </c>
      <c r="B9" s="8">
        <v>176369998727</v>
      </c>
      <c r="C9" s="7" t="s">
        <v>7</v>
      </c>
      <c r="D9" s="7" t="s">
        <v>8</v>
      </c>
      <c r="E9" s="9">
        <v>127814929.45</v>
      </c>
      <c r="F9" s="9">
        <v>201795153</v>
      </c>
      <c r="G9" s="9">
        <v>438362.46</v>
      </c>
      <c r="H9" s="9">
        <v>0</v>
      </c>
      <c r="I9" s="9">
        <v>197139831</v>
      </c>
      <c r="J9" s="6">
        <f t="shared" si="0"/>
        <v>132031888.98999998</v>
      </c>
      <c r="K9" s="9">
        <v>132031888.98999999</v>
      </c>
    </row>
    <row r="10" spans="1:12" x14ac:dyDescent="0.3">
      <c r="A10" s="7" t="s">
        <v>9</v>
      </c>
      <c r="B10" s="8">
        <v>90200032953</v>
      </c>
      <c r="C10" s="7" t="s">
        <v>2</v>
      </c>
      <c r="D10" s="7" t="s">
        <v>3</v>
      </c>
      <c r="E10" s="9">
        <v>414069008.75</v>
      </c>
      <c r="F10" s="9">
        <v>4929344667</v>
      </c>
      <c r="G10" s="9">
        <v>473882127.5</v>
      </c>
      <c r="H10" s="9">
        <v>0</v>
      </c>
      <c r="I10" s="9">
        <v>4749687797</v>
      </c>
      <c r="J10" s="6">
        <f t="shared" si="0"/>
        <v>119843751.25</v>
      </c>
      <c r="K10" s="9">
        <v>119843751.25</v>
      </c>
    </row>
    <row r="11" spans="1:12" x14ac:dyDescent="0.3">
      <c r="A11" s="7" t="s">
        <v>10</v>
      </c>
      <c r="B11" s="8">
        <v>701244980</v>
      </c>
      <c r="C11" s="7" t="s">
        <v>2</v>
      </c>
      <c r="D11" s="7" t="s">
        <v>3</v>
      </c>
      <c r="E11" s="9">
        <v>28093824.309999999</v>
      </c>
      <c r="F11" s="9">
        <v>312.66000000000003</v>
      </c>
      <c r="G11" s="9">
        <v>123462</v>
      </c>
      <c r="H11" s="9">
        <v>0</v>
      </c>
      <c r="I11" s="9">
        <v>27970674.969999999</v>
      </c>
      <c r="J11" s="6">
        <f t="shared" si="0"/>
        <v>0</v>
      </c>
      <c r="K11" s="9">
        <v>0</v>
      </c>
    </row>
    <row r="12" spans="1:12" x14ac:dyDescent="0.3">
      <c r="A12" s="10" t="s">
        <v>11</v>
      </c>
      <c r="B12" s="11">
        <v>1303490200210400</v>
      </c>
      <c r="C12" s="7" t="s">
        <v>7</v>
      </c>
      <c r="D12" s="12" t="s">
        <v>12</v>
      </c>
      <c r="E12" s="13">
        <v>4319618</v>
      </c>
      <c r="F12" s="13">
        <v>89563</v>
      </c>
      <c r="G12" s="13">
        <v>54095800</v>
      </c>
      <c r="H12" s="9">
        <v>49687797</v>
      </c>
      <c r="I12" s="13">
        <v>0</v>
      </c>
      <c r="J12" s="6">
        <f t="shared" si="0"/>
        <v>1178</v>
      </c>
      <c r="K12" s="13">
        <v>1178</v>
      </c>
    </row>
    <row r="13" spans="1:12" x14ac:dyDescent="0.3">
      <c r="A13" s="10" t="s">
        <v>4</v>
      </c>
      <c r="B13" s="11">
        <v>176300025556</v>
      </c>
      <c r="C13" s="7" t="s">
        <v>7</v>
      </c>
      <c r="D13" s="12" t="s">
        <v>13</v>
      </c>
      <c r="E13" s="13">
        <v>11484692.369999999</v>
      </c>
      <c r="F13" s="13">
        <v>92667.489999999976</v>
      </c>
      <c r="G13" s="13">
        <v>494997.97</v>
      </c>
      <c r="H13" s="14">
        <v>0</v>
      </c>
      <c r="I13" s="13">
        <f>11082353+8.89</f>
        <v>11082361.890000001</v>
      </c>
      <c r="J13" s="6">
        <f t="shared" si="0"/>
        <v>0</v>
      </c>
      <c r="K13" s="13">
        <v>0</v>
      </c>
    </row>
    <row r="14" spans="1:12" x14ac:dyDescent="0.3">
      <c r="A14" s="7" t="s">
        <v>14</v>
      </c>
      <c r="B14" s="8">
        <v>585148919</v>
      </c>
      <c r="C14" s="7" t="s">
        <v>2</v>
      </c>
      <c r="D14" s="7" t="s">
        <v>3</v>
      </c>
      <c r="E14" s="9">
        <v>0</v>
      </c>
      <c r="F14" s="13">
        <v>841888</v>
      </c>
      <c r="G14" s="9">
        <v>96197</v>
      </c>
      <c r="H14" s="13">
        <v>841300000</v>
      </c>
      <c r="I14" s="13">
        <v>841846000</v>
      </c>
      <c r="J14" s="6">
        <f t="shared" si="0"/>
        <v>199691</v>
      </c>
      <c r="K14" s="9">
        <v>199691</v>
      </c>
    </row>
    <row r="15" spans="1:12" x14ac:dyDescent="0.3">
      <c r="A15" s="10" t="s">
        <v>15</v>
      </c>
      <c r="B15" s="11">
        <v>176300029616</v>
      </c>
      <c r="C15" s="7" t="s">
        <v>7</v>
      </c>
      <c r="D15" s="12" t="s">
        <v>12</v>
      </c>
      <c r="E15" s="13">
        <v>0</v>
      </c>
      <c r="F15" s="13">
        <v>171030503.27000001</v>
      </c>
      <c r="G15" s="13">
        <v>171016490.28999999</v>
      </c>
      <c r="H15" s="14">
        <v>0</v>
      </c>
      <c r="I15" s="9">
        <v>0</v>
      </c>
      <c r="J15" s="6">
        <f t="shared" si="0"/>
        <v>14012.980000019073</v>
      </c>
      <c r="K15" s="13">
        <v>14012.98</v>
      </c>
    </row>
    <row r="16" spans="1:12" x14ac:dyDescent="0.3">
      <c r="A16" s="10" t="s">
        <v>16</v>
      </c>
      <c r="B16" s="8">
        <v>1000719181</v>
      </c>
      <c r="C16" s="7" t="s">
        <v>7</v>
      </c>
      <c r="D16" s="12" t="s">
        <v>12</v>
      </c>
      <c r="E16" s="13">
        <v>828087998.75</v>
      </c>
      <c r="F16" s="13">
        <v>21546976.449999999</v>
      </c>
      <c r="G16" s="9">
        <v>9231790.8800000008</v>
      </c>
      <c r="H16" s="13">
        <v>869806000</v>
      </c>
      <c r="I16" s="13">
        <f>841300000+600000000</f>
        <v>1441300000</v>
      </c>
      <c r="J16" s="6">
        <f t="shared" si="0"/>
        <v>268909184.31999993</v>
      </c>
      <c r="K16" s="9">
        <v>268909184.31999999</v>
      </c>
    </row>
    <row r="17" spans="1:11" x14ac:dyDescent="0.3">
      <c r="A17" s="4" t="s">
        <v>0</v>
      </c>
      <c r="B17" s="15"/>
      <c r="C17" s="15"/>
      <c r="D17" s="15"/>
      <c r="E17" s="6">
        <v>54100</v>
      </c>
      <c r="F17" s="15"/>
      <c r="G17" s="15"/>
      <c r="H17" s="15"/>
      <c r="I17" s="15"/>
      <c r="J17" s="6">
        <v>2184270</v>
      </c>
      <c r="K17" s="15"/>
    </row>
    <row r="18" spans="1:11" x14ac:dyDescent="0.3">
      <c r="A18" s="10" t="s">
        <v>32</v>
      </c>
      <c r="B18" s="15"/>
      <c r="C18" s="15"/>
      <c r="D18" s="15"/>
      <c r="E18" s="16">
        <f>SUM(E6:E17)</f>
        <v>2464642237.6499996</v>
      </c>
      <c r="F18" s="16">
        <f t="shared" ref="F18:K18" si="1">SUM(F6:F17)</f>
        <v>7468602167.4099998</v>
      </c>
      <c r="G18" s="16">
        <f t="shared" si="1"/>
        <v>8465410065.2200003</v>
      </c>
      <c r="H18" s="16">
        <f t="shared" si="1"/>
        <v>7269026664.8600006</v>
      </c>
      <c r="I18" s="16">
        <f t="shared" si="1"/>
        <v>7269026664.8600006</v>
      </c>
      <c r="J18" s="16">
        <f t="shared" si="1"/>
        <v>1469964509.8399999</v>
      </c>
      <c r="K18" s="16">
        <f t="shared" si="1"/>
        <v>2691455812.9899998</v>
      </c>
    </row>
    <row r="24" spans="1:11" x14ac:dyDescent="0.3">
      <c r="A24" s="17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2021-02-12T14:59:01Z</dcterms:created>
  <dcterms:modified xsi:type="dcterms:W3CDTF">2021-02-15T21:05:34Z</dcterms:modified>
</cp:coreProperties>
</file>